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180" windowHeight="9915"/>
  </bookViews>
  <sheets>
    <sheet name="Sheet1" sheetId="1" r:id="rId1"/>
    <sheet name="Sheet2" sheetId="2" r:id="rId2"/>
  </sheets>
  <definedNames>
    <definedName name="_xlnm._FilterDatabase" localSheetId="0" hidden="1">Sheet1!$A$27:$U$44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J36" i="1"/>
  <c r="J37" i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I37" i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28" i="1"/>
  <c r="J28" i="1" s="1"/>
  <c r="G28" i="1"/>
  <c r="F28" i="1"/>
  <c r="J44" i="1" l="1"/>
</calcChain>
</file>

<file path=xl/comments1.xml><?xml version="1.0" encoding="utf-8"?>
<comments xmlns="http://schemas.openxmlformats.org/spreadsheetml/2006/main">
  <authors>
    <author>User</author>
  </authors>
  <commentList>
    <comment ref="E27" authorId="0">
      <text>
        <r>
          <rPr>
            <b/>
            <sz val="24"/>
            <color indexed="81"/>
            <rFont val="맑은 고딕"/>
            <family val="3"/>
            <charset val="129"/>
            <scheme val="minor"/>
          </rPr>
          <t>주문하시고자 하는 품목/색상 선택 하신 후 
품목 NO.  입력 부탁드립니다.</t>
        </r>
      </text>
    </comment>
  </commentList>
</comments>
</file>

<file path=xl/sharedStrings.xml><?xml version="1.0" encoding="utf-8"?>
<sst xmlns="http://schemas.openxmlformats.org/spreadsheetml/2006/main" count="89" uniqueCount="75">
  <si>
    <t>입금자명</t>
  </si>
  <si>
    <t>업체명</t>
  </si>
  <si>
    <t>품목</t>
  </si>
  <si>
    <t>색상</t>
  </si>
  <si>
    <t>단가</t>
  </si>
  <si>
    <t>받는분</t>
  </si>
  <si>
    <t>전화번호</t>
  </si>
  <si>
    <t>주소</t>
  </si>
  <si>
    <t>배송방법</t>
  </si>
  <si>
    <t>현금영수증/세금계산서 
 승인번호</t>
  </si>
  <si>
    <t>송장번호 (CJ택배)</t>
  </si>
  <si>
    <t>출고여부</t>
  </si>
  <si>
    <t xml:space="preserve">출고일자 </t>
  </si>
  <si>
    <t>■ 2024년 휴롬 협력업체 / 김해상공회의소 특별판매 주문서</t>
    <phoneticPr fontId="2" type="noConversion"/>
  </si>
  <si>
    <t>품목명</t>
    <phoneticPr fontId="2" type="noConversion"/>
  </si>
  <si>
    <t>색상</t>
    <phoneticPr fontId="2" type="noConversion"/>
  </si>
  <si>
    <t>판매가</t>
    <phoneticPr fontId="2" type="noConversion"/>
  </si>
  <si>
    <t>M100</t>
    <phoneticPr fontId="2" type="noConversion"/>
  </si>
  <si>
    <t>메탈릭실버</t>
    <phoneticPr fontId="2" type="noConversion"/>
  </si>
  <si>
    <t>화이트</t>
    <phoneticPr fontId="2" type="noConversion"/>
  </si>
  <si>
    <t>포레스트그린</t>
    <phoneticPr fontId="2" type="noConversion"/>
  </si>
  <si>
    <t>티타늄그레이</t>
    <phoneticPr fontId="2" type="noConversion"/>
  </si>
  <si>
    <t>라벤더</t>
    <phoneticPr fontId="2" type="noConversion"/>
  </si>
  <si>
    <t>베이지</t>
    <phoneticPr fontId="2" type="noConversion"/>
  </si>
  <si>
    <t>포레스트그린</t>
    <phoneticPr fontId="2" type="noConversion"/>
  </si>
  <si>
    <t>베이지</t>
    <phoneticPr fontId="2" type="noConversion"/>
  </si>
  <si>
    <t>H330</t>
    <phoneticPr fontId="2" type="noConversion"/>
  </si>
  <si>
    <t>화이트</t>
    <phoneticPr fontId="2" type="noConversion"/>
  </si>
  <si>
    <t>H410</t>
    <phoneticPr fontId="2" type="noConversion"/>
  </si>
  <si>
    <t>H420</t>
    <phoneticPr fontId="2" type="noConversion"/>
  </si>
  <si>
    <t>H310</t>
    <phoneticPr fontId="2" type="noConversion"/>
  </si>
  <si>
    <t>음식물처리기</t>
    <phoneticPr fontId="2" type="noConversion"/>
  </si>
  <si>
    <t>FD-B03</t>
    <phoneticPr fontId="2" type="noConversion"/>
  </si>
  <si>
    <t>티마스터 TM-HB1</t>
    <phoneticPr fontId="2" type="noConversion"/>
  </si>
  <si>
    <t>티마스터 TM-B22</t>
    <phoneticPr fontId="2" type="noConversion"/>
  </si>
  <si>
    <t>티마스터 TM-B02</t>
    <phoneticPr fontId="2" type="noConversion"/>
  </si>
  <si>
    <t>블렌더 BL-D01</t>
    <phoneticPr fontId="2" type="noConversion"/>
  </si>
  <si>
    <t>웜화이트</t>
    <phoneticPr fontId="2" type="noConversion"/>
  </si>
  <si>
    <t>요아이 두유제조기</t>
    <phoneticPr fontId="2" type="noConversion"/>
  </si>
  <si>
    <t>요아이 에어프라이어</t>
    <phoneticPr fontId="2" type="noConversion"/>
  </si>
  <si>
    <t>주문번호</t>
    <phoneticPr fontId="2" type="noConversion"/>
  </si>
  <si>
    <t>품목NO.</t>
    <phoneticPr fontId="2" type="noConversion"/>
  </si>
  <si>
    <t>수량</t>
    <phoneticPr fontId="2" type="noConversion"/>
  </si>
  <si>
    <t>금액</t>
    <phoneticPr fontId="2" type="noConversion"/>
  </si>
  <si>
    <t>입금일</t>
    <phoneticPr fontId="2" type="noConversion"/>
  </si>
  <si>
    <t>택배</t>
    <phoneticPr fontId="2" type="noConversion"/>
  </si>
  <si>
    <t>현장수령</t>
    <phoneticPr fontId="2" type="noConversion"/>
  </si>
  <si>
    <t>세금계산서
현금영수증
발행</t>
    <phoneticPr fontId="2" type="noConversion"/>
  </si>
  <si>
    <t>세금계산서</t>
    <phoneticPr fontId="2" type="noConversion"/>
  </si>
  <si>
    <t>현금영수증</t>
    <phoneticPr fontId="2" type="noConversion"/>
  </si>
  <si>
    <t>세금계산서
발행주소</t>
    <phoneticPr fontId="2" type="noConversion"/>
  </si>
  <si>
    <t>현금영수증 번호</t>
    <phoneticPr fontId="2" type="noConversion"/>
  </si>
  <si>
    <t>구분</t>
  </si>
  <si>
    <t>품명</t>
  </si>
  <si>
    <t>판매가</t>
  </si>
  <si>
    <t>할인율</t>
  </si>
  <si>
    <t>착즙기</t>
  </si>
  <si>
    <t>M100</t>
  </si>
  <si>
    <t>H410</t>
  </si>
  <si>
    <t>H420</t>
  </si>
  <si>
    <t>H330P</t>
  </si>
  <si>
    <t>H310</t>
  </si>
  <si>
    <t>음식물처리기</t>
  </si>
  <si>
    <t>FD-B03</t>
  </si>
  <si>
    <t>티마스터</t>
  </si>
  <si>
    <t>TM-HB1</t>
  </si>
  <si>
    <t>TM-B22</t>
  </si>
  <si>
    <t>TM-B02</t>
  </si>
  <si>
    <t>블렌더</t>
  </si>
  <si>
    <t>BL-D01</t>
  </si>
  <si>
    <t>두유제조기</t>
  </si>
  <si>
    <t>요아이 두유제조기 YSM-242</t>
  </si>
  <si>
    <t>에어프라이어기</t>
  </si>
  <si>
    <t>요아이 에어프라이어</t>
  </si>
  <si>
    <t>입금계좌 : 기업은행 567-046124-04-021 ㈜휴롬엘에스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</si>
</sst>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[$-412]yy&quot;-&quot;m&quot;-&quot;d\ AM/PM\ h:mm;@"/>
    <numFmt numFmtId="177" formatCode="m&quot;/&quot;d;@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u/>
      <sz val="1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24"/>
      <color indexed="8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rgb="FFFF0000"/>
      </right>
      <top style="thin">
        <color indexed="64"/>
      </top>
      <bottom style="thin">
        <color indexed="64"/>
      </bottom>
      <diagonal/>
    </border>
    <border>
      <left style="mediumDashed">
        <color rgb="FFFF0000"/>
      </left>
      <right style="thin">
        <color indexed="64"/>
      </right>
      <top style="mediumDashed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rgb="FFFF0000"/>
      </top>
      <bottom style="thin">
        <color indexed="64"/>
      </bottom>
      <diagonal/>
    </border>
    <border>
      <left style="thin">
        <color indexed="64"/>
      </left>
      <right style="mediumDashed">
        <color rgb="FFFF0000"/>
      </right>
      <top style="mediumDashed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ed">
        <color rgb="FFFF0000"/>
      </left>
      <right style="thin">
        <color indexed="64"/>
      </right>
      <top style="thin">
        <color indexed="64"/>
      </top>
      <bottom style="mediumDashed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rgb="FFFF0000"/>
      </bottom>
      <diagonal/>
    </border>
    <border>
      <left style="thin">
        <color indexed="64"/>
      </left>
      <right style="mediumDashed">
        <color rgb="FFFF0000"/>
      </right>
      <top style="thin">
        <color indexed="64"/>
      </top>
      <bottom style="mediumDashed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rgb="FFFF0000"/>
      </left>
      <right style="mediumDashed">
        <color rgb="FFFF0000"/>
      </right>
      <top style="mediumDashed">
        <color rgb="FFFF0000"/>
      </top>
      <bottom style="thin">
        <color indexed="64"/>
      </bottom>
      <diagonal/>
    </border>
    <border>
      <left style="mediumDashed">
        <color rgb="FFFF0000"/>
      </left>
      <right style="mediumDashed">
        <color rgb="FFFF0000"/>
      </right>
      <top style="thin">
        <color indexed="64"/>
      </top>
      <bottom style="thin">
        <color indexed="64"/>
      </bottom>
      <diagonal/>
    </border>
    <border>
      <left style="mediumDashed">
        <color rgb="FFFF0000"/>
      </left>
      <right style="mediumDashed">
        <color rgb="FFFF0000"/>
      </right>
      <top style="thin">
        <color indexed="64"/>
      </top>
      <bottom style="mediumDashed">
        <color rgb="FFFF0000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1" fontId="5" fillId="0" borderId="1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7" fillId="0" borderId="0" xfId="0" applyFo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3" applyFont="1">
      <alignment vertical="center"/>
    </xf>
    <xf numFmtId="0" fontId="5" fillId="0" borderId="0" xfId="0" applyFont="1" applyBorder="1" applyAlignment="1">
      <alignment horizontal="center" vertical="center"/>
    </xf>
    <xf numFmtId="42" fontId="5" fillId="0" borderId="0" xfId="1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1" fontId="5" fillId="0" borderId="0" xfId="1" applyFont="1" applyFill="1" applyBorder="1" applyAlignment="1">
      <alignment horizontal="center" vertical="center"/>
    </xf>
    <xf numFmtId="42" fontId="5" fillId="0" borderId="0" xfId="1" applyNumberFormat="1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42" fontId="5" fillId="0" borderId="0" xfId="1" applyNumberFormat="1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42" fontId="5" fillId="0" borderId="20" xfId="1" applyNumberFormat="1" applyFont="1" applyBorder="1" applyAlignment="1">
      <alignment horizontal="center" vertical="center"/>
    </xf>
    <xf numFmtId="42" fontId="5" fillId="0" borderId="20" xfId="1" applyNumberFormat="1" applyFont="1" applyBorder="1" applyAlignment="1">
      <alignment horizontal="center" vertical="center" wrapText="1"/>
    </xf>
    <xf numFmtId="42" fontId="5" fillId="0" borderId="20" xfId="1" applyNumberFormat="1" applyFont="1" applyBorder="1">
      <alignment vertical="center"/>
    </xf>
    <xf numFmtId="0" fontId="7" fillId="4" borderId="21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41" fontId="5" fillId="0" borderId="22" xfId="1" applyFont="1" applyBorder="1" applyAlignment="1">
      <alignment horizontal="center" vertical="center"/>
    </xf>
    <xf numFmtId="42" fontId="5" fillId="0" borderId="23" xfId="1" applyNumberFormat="1" applyFont="1" applyBorder="1">
      <alignment vertical="center"/>
    </xf>
    <xf numFmtId="42" fontId="5" fillId="0" borderId="2" xfId="1" applyNumberFormat="1" applyFont="1" applyFill="1" applyBorder="1" applyAlignment="1">
      <alignment horizontal="center" vertical="center"/>
    </xf>
    <xf numFmtId="42" fontId="7" fillId="3" borderId="2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>
      <alignment vertical="center"/>
    </xf>
    <xf numFmtId="176" fontId="7" fillId="3" borderId="2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2" xfId="0" quotePrefix="1" applyNumberFormat="1" applyFont="1" applyFill="1" applyBorder="1" applyAlignment="1">
      <alignment vertical="center"/>
    </xf>
    <xf numFmtId="176" fontId="5" fillId="2" borderId="2" xfId="0" quotePrefix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42" fontId="5" fillId="0" borderId="7" xfId="0" applyNumberFormat="1" applyFont="1" applyFill="1" applyBorder="1" applyAlignment="1">
      <alignment horizontal="center" vertical="center"/>
    </xf>
    <xf numFmtId="10" fontId="7" fillId="3" borderId="25" xfId="2" applyNumberFormat="1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41" fontId="5" fillId="0" borderId="27" xfId="1" applyFont="1" applyFill="1" applyBorder="1">
      <alignment vertical="center"/>
    </xf>
    <xf numFmtId="41" fontId="5" fillId="0" borderId="28" xfId="1" applyFont="1" applyFill="1" applyBorder="1">
      <alignment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9" fontId="15" fillId="7" borderId="1" xfId="0" applyNumberFormat="1" applyFont="1" applyFill="1" applyBorder="1" applyAlignment="1">
      <alignment horizontal="center" vertical="center"/>
    </xf>
    <xf numFmtId="42" fontId="15" fillId="7" borderId="1" xfId="0" applyNumberFormat="1" applyFont="1" applyFill="1" applyBorder="1" applyAlignment="1">
      <alignment horizontal="center" vertical="center"/>
    </xf>
    <xf numFmtId="42" fontId="0" fillId="0" borderId="0" xfId="0" applyNumberFormat="1">
      <alignment vertical="center"/>
    </xf>
  </cellXfs>
  <cellStyles count="4">
    <cellStyle name="백분율" xfId="2" builtinId="5"/>
    <cellStyle name="쉼표 [0]" xfId="1" builtinId="6"/>
    <cellStyle name="표준" xfId="0" builtinId="0"/>
    <cellStyle name="하이퍼링크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52"/>
  <sheetViews>
    <sheetView tabSelected="1" zoomScale="55" zoomScaleNormal="55" workbookViewId="0">
      <selection activeCell="E34" sqref="E34"/>
    </sheetView>
  </sheetViews>
  <sheetFormatPr defaultRowHeight="16.5" x14ac:dyDescent="0.3"/>
  <cols>
    <col min="1" max="1" width="9.625" style="2" bestFit="1" customWidth="1"/>
    <col min="2" max="2" width="14.125" style="2" customWidth="1"/>
    <col min="3" max="3" width="18.375" style="2" customWidth="1"/>
    <col min="4" max="4" width="15.125" style="2" bestFit="1" customWidth="1"/>
    <col min="5" max="5" width="18" style="2" customWidth="1"/>
    <col min="6" max="6" width="18.625" style="2" customWidth="1"/>
    <col min="7" max="7" width="19.375" style="2" customWidth="1"/>
    <col min="8" max="8" width="21.875" style="2" customWidth="1"/>
    <col min="9" max="9" width="20.375" style="2" customWidth="1"/>
    <col min="10" max="10" width="20.875" style="2" customWidth="1"/>
    <col min="11" max="11" width="17.125" style="2" customWidth="1"/>
    <col min="12" max="12" width="18.375" style="2" customWidth="1"/>
    <col min="13" max="13" width="42.25" style="2" customWidth="1"/>
    <col min="14" max="14" width="13.125" style="2" customWidth="1"/>
    <col min="15" max="15" width="16.25" style="2" customWidth="1"/>
    <col min="16" max="16" width="21.375" style="2" bestFit="1" customWidth="1"/>
    <col min="17" max="17" width="16.125" style="2" bestFit="1" customWidth="1"/>
    <col min="18" max="18" width="21.25" style="2" bestFit="1" customWidth="1"/>
    <col min="19" max="19" width="17.625" style="2" bestFit="1" customWidth="1"/>
    <col min="20" max="20" width="9.875" style="2" bestFit="1" customWidth="1"/>
    <col min="21" max="16384" width="9" style="2"/>
  </cols>
  <sheetData>
    <row r="1" spans="1:9" ht="36.75" customHeight="1" x14ac:dyDescent="0.3">
      <c r="A1" s="1" t="s">
        <v>13</v>
      </c>
    </row>
    <row r="3" spans="1:9" ht="17.25" thickBot="1" x14ac:dyDescent="0.35"/>
    <row r="4" spans="1:9" ht="20.25" x14ac:dyDescent="0.3">
      <c r="A4" s="3"/>
      <c r="B4" s="40"/>
      <c r="C4" s="40"/>
      <c r="D4" s="40"/>
      <c r="E4" s="46" t="s">
        <v>41</v>
      </c>
      <c r="F4" s="47" t="s">
        <v>14</v>
      </c>
      <c r="G4" s="47" t="s">
        <v>15</v>
      </c>
      <c r="H4" s="48" t="s">
        <v>16</v>
      </c>
      <c r="I4" s="40"/>
    </row>
    <row r="5" spans="1:9" ht="16.5" customHeight="1" x14ac:dyDescent="0.3">
      <c r="A5" s="3"/>
      <c r="B5" s="40"/>
      <c r="C5" s="44"/>
      <c r="D5" s="44"/>
      <c r="E5" s="49">
        <v>1</v>
      </c>
      <c r="F5" s="4" t="s">
        <v>17</v>
      </c>
      <c r="G5" s="4" t="s">
        <v>18</v>
      </c>
      <c r="H5" s="50">
        <v>499000</v>
      </c>
      <c r="I5" s="45"/>
    </row>
    <row r="6" spans="1:9" ht="16.5" customHeight="1" x14ac:dyDescent="0.3">
      <c r="A6" s="3"/>
      <c r="B6" s="40"/>
      <c r="C6" s="44"/>
      <c r="D6" s="44"/>
      <c r="E6" s="49">
        <v>2</v>
      </c>
      <c r="F6" s="4" t="s">
        <v>28</v>
      </c>
      <c r="G6" s="4" t="s">
        <v>19</v>
      </c>
      <c r="H6" s="50">
        <v>459000</v>
      </c>
      <c r="I6" s="45"/>
    </row>
    <row r="7" spans="1:9" ht="16.5" customHeight="1" x14ac:dyDescent="0.3">
      <c r="A7" s="3"/>
      <c r="B7" s="40"/>
      <c r="C7" s="44"/>
      <c r="D7" s="44"/>
      <c r="E7" s="49">
        <v>3</v>
      </c>
      <c r="F7" s="4" t="s">
        <v>28</v>
      </c>
      <c r="G7" s="4" t="s">
        <v>20</v>
      </c>
      <c r="H7" s="50">
        <v>459000</v>
      </c>
      <c r="I7" s="43"/>
    </row>
    <row r="8" spans="1:9" ht="16.5" customHeight="1" x14ac:dyDescent="0.3">
      <c r="A8" s="3"/>
      <c r="B8" s="40"/>
      <c r="C8" s="44"/>
      <c r="D8" s="44"/>
      <c r="E8" s="49">
        <v>4</v>
      </c>
      <c r="F8" s="4" t="s">
        <v>28</v>
      </c>
      <c r="G8" s="4" t="s">
        <v>21</v>
      </c>
      <c r="H8" s="50">
        <v>459000</v>
      </c>
      <c r="I8" s="43"/>
    </row>
    <row r="9" spans="1:9" ht="16.5" customHeight="1" x14ac:dyDescent="0.3">
      <c r="A9" s="3"/>
      <c r="B9" s="40"/>
      <c r="C9" s="44"/>
      <c r="D9" s="44"/>
      <c r="E9" s="49">
        <v>5</v>
      </c>
      <c r="F9" s="4" t="s">
        <v>28</v>
      </c>
      <c r="G9" s="4" t="s">
        <v>22</v>
      </c>
      <c r="H9" s="50">
        <v>459000</v>
      </c>
      <c r="I9" s="43"/>
    </row>
    <row r="10" spans="1:9" ht="16.5" customHeight="1" x14ac:dyDescent="0.3">
      <c r="A10" s="3"/>
      <c r="B10" s="40"/>
      <c r="C10" s="44"/>
      <c r="D10" s="44"/>
      <c r="E10" s="49">
        <v>6</v>
      </c>
      <c r="F10" s="4" t="s">
        <v>28</v>
      </c>
      <c r="G10" s="4" t="s">
        <v>23</v>
      </c>
      <c r="H10" s="50">
        <v>459000</v>
      </c>
      <c r="I10" s="43"/>
    </row>
    <row r="11" spans="1:9" ht="16.5" customHeight="1" x14ac:dyDescent="0.3">
      <c r="B11" s="40"/>
      <c r="C11" s="44"/>
      <c r="D11" s="44"/>
      <c r="E11" s="49">
        <v>7</v>
      </c>
      <c r="F11" s="4" t="s">
        <v>29</v>
      </c>
      <c r="G11" s="4" t="s">
        <v>24</v>
      </c>
      <c r="H11" s="50">
        <v>399000</v>
      </c>
      <c r="I11" s="43"/>
    </row>
    <row r="12" spans="1:9" ht="16.5" customHeight="1" x14ac:dyDescent="0.3">
      <c r="B12" s="40"/>
      <c r="C12" s="44"/>
      <c r="D12" s="44"/>
      <c r="E12" s="49">
        <v>8</v>
      </c>
      <c r="F12" s="4" t="s">
        <v>29</v>
      </c>
      <c r="G12" s="4" t="s">
        <v>25</v>
      </c>
      <c r="H12" s="50">
        <v>399000</v>
      </c>
      <c r="I12" s="43"/>
    </row>
    <row r="13" spans="1:9" ht="16.5" customHeight="1" x14ac:dyDescent="0.3">
      <c r="B13" s="40"/>
      <c r="C13" s="41"/>
      <c r="D13" s="44"/>
      <c r="E13" s="49">
        <v>9</v>
      </c>
      <c r="F13" s="5" t="s">
        <v>26</v>
      </c>
      <c r="G13" s="4" t="s">
        <v>27</v>
      </c>
      <c r="H13" s="50">
        <v>399000</v>
      </c>
      <c r="I13" s="43"/>
    </row>
    <row r="14" spans="1:9" ht="16.5" customHeight="1" x14ac:dyDescent="0.3">
      <c r="B14" s="40"/>
      <c r="C14" s="44"/>
      <c r="D14" s="44"/>
      <c r="E14" s="49">
        <v>10</v>
      </c>
      <c r="F14" s="4" t="s">
        <v>30</v>
      </c>
      <c r="G14" s="4" t="s">
        <v>27</v>
      </c>
      <c r="H14" s="51">
        <v>279000</v>
      </c>
      <c r="I14" s="43"/>
    </row>
    <row r="15" spans="1:9" ht="16.5" customHeight="1" x14ac:dyDescent="0.3">
      <c r="B15" s="40"/>
      <c r="C15" s="44"/>
      <c r="D15" s="44"/>
      <c r="E15" s="49">
        <v>11</v>
      </c>
      <c r="F15" s="4" t="s">
        <v>30</v>
      </c>
      <c r="G15" s="4" t="s">
        <v>25</v>
      </c>
      <c r="H15" s="51">
        <v>279000</v>
      </c>
      <c r="I15" s="43"/>
    </row>
    <row r="16" spans="1:9" ht="16.5" customHeight="1" x14ac:dyDescent="0.3">
      <c r="B16" s="40"/>
      <c r="C16" s="41"/>
      <c r="D16" s="44"/>
      <c r="E16" s="49">
        <v>12</v>
      </c>
      <c r="F16" s="5" t="s">
        <v>31</v>
      </c>
      <c r="G16" s="4" t="s">
        <v>32</v>
      </c>
      <c r="H16" s="51">
        <v>419000</v>
      </c>
      <c r="I16" s="43"/>
    </row>
    <row r="17" spans="1:21" ht="16.5" customHeight="1" x14ac:dyDescent="0.3">
      <c r="B17" s="40"/>
      <c r="C17" s="44"/>
      <c r="D17" s="42"/>
      <c r="E17" s="49">
        <v>13</v>
      </c>
      <c r="F17" s="4" t="s">
        <v>33</v>
      </c>
      <c r="G17" s="6"/>
      <c r="H17" s="52">
        <v>109000</v>
      </c>
      <c r="I17" s="43"/>
    </row>
    <row r="18" spans="1:21" ht="16.5" customHeight="1" x14ac:dyDescent="0.3">
      <c r="B18" s="40"/>
      <c r="C18" s="44"/>
      <c r="D18" s="42"/>
      <c r="E18" s="49">
        <v>14</v>
      </c>
      <c r="F18" s="4" t="s">
        <v>34</v>
      </c>
      <c r="G18" s="6"/>
      <c r="H18" s="52">
        <v>109000</v>
      </c>
      <c r="I18" s="43"/>
    </row>
    <row r="19" spans="1:21" ht="16.5" customHeight="1" x14ac:dyDescent="0.3">
      <c r="B19" s="40"/>
      <c r="C19" s="44"/>
      <c r="D19" s="42"/>
      <c r="E19" s="49">
        <v>15</v>
      </c>
      <c r="F19" s="4" t="s">
        <v>35</v>
      </c>
      <c r="G19" s="6"/>
      <c r="H19" s="52">
        <v>77000</v>
      </c>
      <c r="I19" s="43"/>
      <c r="N19" s="60"/>
      <c r="O19" s="60"/>
    </row>
    <row r="20" spans="1:21" ht="16.5" customHeight="1" x14ac:dyDescent="0.3">
      <c r="B20" s="40"/>
      <c r="C20" s="44"/>
      <c r="D20" s="42"/>
      <c r="E20" s="49">
        <v>16</v>
      </c>
      <c r="F20" s="4" t="s">
        <v>36</v>
      </c>
      <c r="G20" s="6" t="s">
        <v>37</v>
      </c>
      <c r="H20" s="52">
        <v>69000</v>
      </c>
      <c r="I20" s="43"/>
      <c r="N20" s="59" t="s">
        <v>45</v>
      </c>
      <c r="O20" s="59" t="s">
        <v>48</v>
      </c>
    </row>
    <row r="21" spans="1:21" ht="16.5" customHeight="1" x14ac:dyDescent="0.3">
      <c r="B21" s="40"/>
      <c r="C21" s="44"/>
      <c r="D21" s="42"/>
      <c r="E21" s="49">
        <v>17</v>
      </c>
      <c r="F21" s="4" t="s">
        <v>36</v>
      </c>
      <c r="G21" s="6" t="s">
        <v>21</v>
      </c>
      <c r="H21" s="52">
        <v>69000</v>
      </c>
      <c r="I21" s="43"/>
      <c r="N21" s="59" t="s">
        <v>46</v>
      </c>
      <c r="O21" s="59" t="s">
        <v>49</v>
      </c>
    </row>
    <row r="22" spans="1:21" ht="16.5" customHeight="1" x14ac:dyDescent="0.3">
      <c r="B22" s="40"/>
      <c r="C22" s="44"/>
      <c r="D22" s="42"/>
      <c r="E22" s="49">
        <v>18</v>
      </c>
      <c r="F22" s="4" t="s">
        <v>38</v>
      </c>
      <c r="G22" s="6" t="s">
        <v>27</v>
      </c>
      <c r="H22" s="52">
        <v>49000</v>
      </c>
      <c r="I22" s="43"/>
    </row>
    <row r="23" spans="1:21" ht="16.5" customHeight="1" x14ac:dyDescent="0.3">
      <c r="B23" s="40"/>
      <c r="C23" s="44"/>
      <c r="D23" s="42"/>
      <c r="E23" s="49">
        <v>19</v>
      </c>
      <c r="F23" s="4" t="s">
        <v>38</v>
      </c>
      <c r="G23" s="6" t="s">
        <v>25</v>
      </c>
      <c r="H23" s="52">
        <v>49000</v>
      </c>
      <c r="I23" s="43"/>
    </row>
    <row r="24" spans="1:21" ht="16.5" customHeight="1" thickBot="1" x14ac:dyDescent="0.35">
      <c r="B24" s="40"/>
      <c r="C24" s="41"/>
      <c r="D24" s="42"/>
      <c r="E24" s="53">
        <v>20</v>
      </c>
      <c r="F24" s="54" t="s">
        <v>39</v>
      </c>
      <c r="G24" s="55"/>
      <c r="H24" s="56">
        <v>89000</v>
      </c>
      <c r="I24" s="43"/>
    </row>
    <row r="25" spans="1:21" ht="16.5" customHeight="1" x14ac:dyDescent="0.3">
      <c r="B25" s="40"/>
      <c r="C25" s="38"/>
      <c r="D25" s="38"/>
      <c r="E25" s="39"/>
      <c r="F25" s="40"/>
      <c r="G25" s="41"/>
      <c r="H25" s="42"/>
      <c r="I25" s="43"/>
    </row>
    <row r="26" spans="1:21" ht="30.75" customHeight="1" thickBot="1" x14ac:dyDescent="0.35">
      <c r="N26" s="13"/>
      <c r="O26" s="13"/>
    </row>
    <row r="27" spans="1:21" ht="49.5" x14ac:dyDescent="0.3">
      <c r="A27" s="7" t="s">
        <v>40</v>
      </c>
      <c r="B27" s="61" t="s">
        <v>44</v>
      </c>
      <c r="C27" s="72" t="s">
        <v>0</v>
      </c>
      <c r="D27" s="73" t="s">
        <v>1</v>
      </c>
      <c r="E27" s="74" t="s">
        <v>41</v>
      </c>
      <c r="F27" s="66" t="s">
        <v>2</v>
      </c>
      <c r="G27" s="8" t="s">
        <v>3</v>
      </c>
      <c r="H27" s="79" t="s">
        <v>42</v>
      </c>
      <c r="I27" s="68" t="s">
        <v>4</v>
      </c>
      <c r="J27" s="8" t="s">
        <v>43</v>
      </c>
      <c r="K27" s="72" t="s">
        <v>5</v>
      </c>
      <c r="L27" s="73" t="s">
        <v>6</v>
      </c>
      <c r="M27" s="73" t="s">
        <v>7</v>
      </c>
      <c r="N27" s="73" t="s">
        <v>8</v>
      </c>
      <c r="O27" s="82" t="s">
        <v>47</v>
      </c>
      <c r="P27" s="82" t="s">
        <v>50</v>
      </c>
      <c r="Q27" s="83" t="s">
        <v>51</v>
      </c>
      <c r="R27" s="9" t="s">
        <v>9</v>
      </c>
      <c r="S27" s="7" t="s">
        <v>10</v>
      </c>
      <c r="T27" s="7" t="s">
        <v>11</v>
      </c>
      <c r="U27" s="7" t="s">
        <v>12</v>
      </c>
    </row>
    <row r="28" spans="1:21" ht="22.5" customHeight="1" x14ac:dyDescent="0.3">
      <c r="A28" s="10">
        <v>1</v>
      </c>
      <c r="B28" s="62"/>
      <c r="C28" s="12"/>
      <c r="D28" s="10"/>
      <c r="E28" s="14"/>
      <c r="F28" s="67" t="e">
        <f>VLOOKUP(E28,$E$5:$H$24,2,0)</f>
        <v>#N/A</v>
      </c>
      <c r="G28" s="65" t="e">
        <f>VLOOKUP(E28,$E$5:$H$24,3,0)</f>
        <v>#N/A</v>
      </c>
      <c r="H28" s="80"/>
      <c r="I28" s="69">
        <f>IFERROR(VLOOKUP(E28,$E$5:$H$24,4,0),0)</f>
        <v>0</v>
      </c>
      <c r="J28" s="57">
        <f>H28*I28</f>
        <v>0</v>
      </c>
      <c r="K28" s="12"/>
      <c r="L28" s="4"/>
      <c r="M28" s="4"/>
      <c r="N28" s="10"/>
      <c r="O28" s="10"/>
      <c r="P28" s="10"/>
      <c r="Q28" s="14"/>
      <c r="R28" s="15"/>
      <c r="S28" s="16"/>
      <c r="T28" s="17"/>
      <c r="U28" s="17"/>
    </row>
    <row r="29" spans="1:21" ht="22.5" customHeight="1" x14ac:dyDescent="0.3">
      <c r="A29" s="4">
        <v>2</v>
      </c>
      <c r="B29" s="63"/>
      <c r="C29" s="75"/>
      <c r="D29" s="10"/>
      <c r="E29" s="14"/>
      <c r="F29" s="67" t="e">
        <f t="shared" ref="F29:F43" si="0">VLOOKUP(E29,$E$5:$H$24,2,0)</f>
        <v>#N/A</v>
      </c>
      <c r="G29" s="65" t="e">
        <f t="shared" ref="G29:G43" si="1">VLOOKUP(E29,$E$5:$H$24,3,0)</f>
        <v>#N/A</v>
      </c>
      <c r="H29" s="80"/>
      <c r="I29" s="69">
        <f t="shared" ref="I29:I43" si="2">IFERROR(VLOOKUP(E29,$E$5:$H$24,4,0),0)</f>
        <v>0</v>
      </c>
      <c r="J29" s="57">
        <f t="shared" ref="J29:J43" si="3">H29*I29</f>
        <v>0</v>
      </c>
      <c r="K29" s="12"/>
      <c r="L29" s="10"/>
      <c r="M29" s="10"/>
      <c r="N29" s="10"/>
      <c r="O29" s="10"/>
      <c r="P29" s="10"/>
      <c r="Q29" s="14"/>
      <c r="R29" s="19"/>
      <c r="S29" s="20"/>
      <c r="T29" s="21"/>
      <c r="U29" s="21"/>
    </row>
    <row r="30" spans="1:21" ht="22.5" customHeight="1" x14ac:dyDescent="0.3">
      <c r="A30" s="4">
        <v>3</v>
      </c>
      <c r="B30" s="63"/>
      <c r="C30" s="75"/>
      <c r="D30" s="18"/>
      <c r="E30" s="14"/>
      <c r="F30" s="67" t="e">
        <f t="shared" si="0"/>
        <v>#N/A</v>
      </c>
      <c r="G30" s="65" t="e">
        <f t="shared" si="1"/>
        <v>#N/A</v>
      </c>
      <c r="H30" s="80"/>
      <c r="I30" s="69">
        <f t="shared" si="2"/>
        <v>0</v>
      </c>
      <c r="J30" s="57">
        <f t="shared" si="3"/>
        <v>0</v>
      </c>
      <c r="K30" s="12"/>
      <c r="L30" s="10"/>
      <c r="M30" s="10"/>
      <c r="N30" s="10"/>
      <c r="O30" s="10"/>
      <c r="P30" s="18"/>
      <c r="Q30" s="14"/>
      <c r="R30" s="22"/>
      <c r="S30" s="20"/>
      <c r="T30" s="21"/>
      <c r="U30" s="21"/>
    </row>
    <row r="31" spans="1:21" s="24" customFormat="1" ht="22.5" customHeight="1" x14ac:dyDescent="0.3">
      <c r="A31" s="10">
        <v>4</v>
      </c>
      <c r="B31" s="63"/>
      <c r="C31" s="75"/>
      <c r="D31" s="18"/>
      <c r="E31" s="14"/>
      <c r="F31" s="67" t="e">
        <f t="shared" si="0"/>
        <v>#N/A</v>
      </c>
      <c r="G31" s="65" t="e">
        <f t="shared" si="1"/>
        <v>#N/A</v>
      </c>
      <c r="H31" s="80"/>
      <c r="I31" s="69">
        <f t="shared" si="2"/>
        <v>0</v>
      </c>
      <c r="J31" s="57">
        <f t="shared" si="3"/>
        <v>0</v>
      </c>
      <c r="K31" s="12"/>
      <c r="L31" s="11"/>
      <c r="M31" s="10"/>
      <c r="N31" s="10"/>
      <c r="O31" s="10"/>
      <c r="P31" s="18"/>
      <c r="Q31" s="23"/>
      <c r="R31" s="22"/>
      <c r="S31" s="20"/>
      <c r="T31" s="21"/>
      <c r="U31" s="21"/>
    </row>
    <row r="32" spans="1:21" s="24" customFormat="1" ht="22.5" customHeight="1" x14ac:dyDescent="0.3">
      <c r="A32" s="4">
        <v>5</v>
      </c>
      <c r="B32" s="63"/>
      <c r="C32" s="75"/>
      <c r="D32" s="18"/>
      <c r="E32" s="14"/>
      <c r="F32" s="67" t="e">
        <f t="shared" si="0"/>
        <v>#N/A</v>
      </c>
      <c r="G32" s="65" t="e">
        <f t="shared" si="1"/>
        <v>#N/A</v>
      </c>
      <c r="H32" s="80"/>
      <c r="I32" s="69">
        <f t="shared" si="2"/>
        <v>0</v>
      </c>
      <c r="J32" s="57">
        <f t="shared" si="3"/>
        <v>0</v>
      </c>
      <c r="K32" s="12"/>
      <c r="L32" s="10"/>
      <c r="M32" s="10"/>
      <c r="N32" s="10"/>
      <c r="O32" s="10"/>
      <c r="P32" s="18"/>
      <c r="Q32" s="23"/>
      <c r="R32" s="22"/>
      <c r="S32" s="25"/>
      <c r="T32" s="21"/>
      <c r="U32" s="21"/>
    </row>
    <row r="33" spans="1:21" s="24" customFormat="1" ht="22.5" customHeight="1" x14ac:dyDescent="0.3">
      <c r="A33" s="4">
        <v>6</v>
      </c>
      <c r="B33" s="63"/>
      <c r="C33" s="75"/>
      <c r="D33" s="18"/>
      <c r="E33" s="14"/>
      <c r="F33" s="67" t="e">
        <f t="shared" si="0"/>
        <v>#N/A</v>
      </c>
      <c r="G33" s="65" t="e">
        <f t="shared" si="1"/>
        <v>#N/A</v>
      </c>
      <c r="H33" s="80"/>
      <c r="I33" s="69">
        <f t="shared" si="2"/>
        <v>0</v>
      </c>
      <c r="J33" s="57">
        <f t="shared" si="3"/>
        <v>0</v>
      </c>
      <c r="K33" s="12"/>
      <c r="L33" s="10"/>
      <c r="M33" s="10"/>
      <c r="N33" s="10"/>
      <c r="O33" s="10"/>
      <c r="P33" s="18"/>
      <c r="Q33" s="23"/>
      <c r="R33" s="22"/>
      <c r="S33" s="25"/>
      <c r="T33" s="21"/>
      <c r="U33" s="21"/>
    </row>
    <row r="34" spans="1:21" ht="22.5" customHeight="1" x14ac:dyDescent="0.3">
      <c r="A34" s="10">
        <v>7</v>
      </c>
      <c r="B34" s="64"/>
      <c r="C34" s="12"/>
      <c r="D34" s="10"/>
      <c r="E34" s="14"/>
      <c r="F34" s="67" t="e">
        <f t="shared" si="0"/>
        <v>#N/A</v>
      </c>
      <c r="G34" s="65" t="e">
        <f t="shared" si="1"/>
        <v>#N/A</v>
      </c>
      <c r="H34" s="80"/>
      <c r="I34" s="69">
        <f t="shared" si="2"/>
        <v>0</v>
      </c>
      <c r="J34" s="57">
        <f t="shared" si="3"/>
        <v>0</v>
      </c>
      <c r="K34" s="12"/>
      <c r="L34" s="10"/>
      <c r="M34" s="26"/>
      <c r="N34" s="10"/>
      <c r="O34" s="10"/>
      <c r="P34" s="10"/>
      <c r="Q34" s="14"/>
      <c r="R34" s="15"/>
      <c r="S34" s="27"/>
      <c r="T34" s="17"/>
      <c r="U34" s="17"/>
    </row>
    <row r="35" spans="1:21" ht="22.5" customHeight="1" x14ac:dyDescent="0.3">
      <c r="A35" s="4">
        <v>8</v>
      </c>
      <c r="B35" s="62"/>
      <c r="C35" s="12"/>
      <c r="D35" s="18"/>
      <c r="E35" s="14"/>
      <c r="F35" s="67" t="e">
        <f t="shared" si="0"/>
        <v>#N/A</v>
      </c>
      <c r="G35" s="65" t="e">
        <f t="shared" si="1"/>
        <v>#N/A</v>
      </c>
      <c r="H35" s="80"/>
      <c r="I35" s="69">
        <f t="shared" si="2"/>
        <v>0</v>
      </c>
      <c r="J35" s="57">
        <f t="shared" si="3"/>
        <v>0</v>
      </c>
      <c r="K35" s="12"/>
      <c r="L35" s="10"/>
      <c r="M35" s="10"/>
      <c r="N35" s="10"/>
      <c r="O35" s="10"/>
      <c r="P35" s="10"/>
      <c r="Q35" s="14"/>
      <c r="R35" s="15"/>
      <c r="S35" s="28"/>
      <c r="T35" s="29"/>
      <c r="U35" s="17"/>
    </row>
    <row r="36" spans="1:21" ht="22.5" customHeight="1" x14ac:dyDescent="0.3">
      <c r="A36" s="4">
        <v>9</v>
      </c>
      <c r="B36" s="62"/>
      <c r="C36" s="12"/>
      <c r="D36" s="18"/>
      <c r="E36" s="14"/>
      <c r="F36" s="67" t="e">
        <f t="shared" si="0"/>
        <v>#N/A</v>
      </c>
      <c r="G36" s="65" t="e">
        <f t="shared" si="1"/>
        <v>#N/A</v>
      </c>
      <c r="H36" s="80"/>
      <c r="I36" s="69">
        <f t="shared" si="2"/>
        <v>0</v>
      </c>
      <c r="J36" s="57">
        <f t="shared" si="3"/>
        <v>0</v>
      </c>
      <c r="K36" s="12"/>
      <c r="L36" s="10"/>
      <c r="M36" s="10"/>
      <c r="N36" s="10"/>
      <c r="O36" s="10"/>
      <c r="P36" s="10"/>
      <c r="Q36" s="14"/>
      <c r="R36" s="15"/>
      <c r="S36" s="28"/>
      <c r="T36" s="29"/>
      <c r="U36" s="17"/>
    </row>
    <row r="37" spans="1:21" ht="22.5" customHeight="1" x14ac:dyDescent="0.3">
      <c r="A37" s="10">
        <v>10</v>
      </c>
      <c r="B37" s="64"/>
      <c r="C37" s="12"/>
      <c r="D37" s="10"/>
      <c r="E37" s="14"/>
      <c r="F37" s="67" t="e">
        <f t="shared" si="0"/>
        <v>#N/A</v>
      </c>
      <c r="G37" s="65" t="e">
        <f t="shared" si="1"/>
        <v>#N/A</v>
      </c>
      <c r="H37" s="80"/>
      <c r="I37" s="69">
        <f t="shared" si="2"/>
        <v>0</v>
      </c>
      <c r="J37" s="57">
        <f t="shared" si="3"/>
        <v>0</v>
      </c>
      <c r="K37" s="12"/>
      <c r="L37" s="10"/>
      <c r="M37" s="10"/>
      <c r="N37" s="10"/>
      <c r="O37" s="10"/>
      <c r="P37" s="10"/>
      <c r="Q37" s="14"/>
      <c r="R37" s="15"/>
      <c r="S37" s="30"/>
      <c r="T37" s="17"/>
      <c r="U37" s="17"/>
    </row>
    <row r="38" spans="1:21" ht="22.5" customHeight="1" x14ac:dyDescent="0.3">
      <c r="A38" s="4">
        <v>11</v>
      </c>
      <c r="B38" s="62"/>
      <c r="C38" s="12"/>
      <c r="D38" s="10"/>
      <c r="E38" s="14"/>
      <c r="F38" s="67" t="e">
        <f t="shared" si="0"/>
        <v>#N/A</v>
      </c>
      <c r="G38" s="65" t="e">
        <f t="shared" si="1"/>
        <v>#N/A</v>
      </c>
      <c r="H38" s="80"/>
      <c r="I38" s="69">
        <f t="shared" si="2"/>
        <v>0</v>
      </c>
      <c r="J38" s="57">
        <f t="shared" si="3"/>
        <v>0</v>
      </c>
      <c r="K38" s="12"/>
      <c r="L38" s="10"/>
      <c r="M38" s="10"/>
      <c r="N38" s="10"/>
      <c r="O38" s="10"/>
      <c r="P38" s="10"/>
      <c r="Q38" s="14"/>
      <c r="R38" s="15"/>
      <c r="S38" s="30"/>
      <c r="T38" s="17"/>
      <c r="U38" s="17"/>
    </row>
    <row r="39" spans="1:21" ht="22.5" customHeight="1" x14ac:dyDescent="0.3">
      <c r="A39" s="4">
        <v>12</v>
      </c>
      <c r="B39" s="62"/>
      <c r="C39" s="12"/>
      <c r="D39" s="10"/>
      <c r="E39" s="14"/>
      <c r="F39" s="67" t="e">
        <f t="shared" si="0"/>
        <v>#N/A</v>
      </c>
      <c r="G39" s="65" t="e">
        <f t="shared" si="1"/>
        <v>#N/A</v>
      </c>
      <c r="H39" s="80"/>
      <c r="I39" s="69">
        <f t="shared" si="2"/>
        <v>0</v>
      </c>
      <c r="J39" s="57">
        <f t="shared" si="3"/>
        <v>0</v>
      </c>
      <c r="K39" s="12"/>
      <c r="L39" s="10"/>
      <c r="M39" s="10"/>
      <c r="N39" s="10"/>
      <c r="O39" s="10"/>
      <c r="P39" s="10"/>
      <c r="Q39" s="14"/>
      <c r="R39" s="15"/>
      <c r="S39" s="16"/>
      <c r="T39" s="17"/>
      <c r="U39" s="17"/>
    </row>
    <row r="40" spans="1:21" ht="22.5" customHeight="1" x14ac:dyDescent="0.3">
      <c r="A40" s="10">
        <v>13</v>
      </c>
      <c r="B40" s="62"/>
      <c r="C40" s="12"/>
      <c r="D40" s="10"/>
      <c r="E40" s="14"/>
      <c r="F40" s="67" t="e">
        <f t="shared" si="0"/>
        <v>#N/A</v>
      </c>
      <c r="G40" s="65" t="e">
        <f t="shared" si="1"/>
        <v>#N/A</v>
      </c>
      <c r="H40" s="80"/>
      <c r="I40" s="69">
        <f t="shared" si="2"/>
        <v>0</v>
      </c>
      <c r="J40" s="57">
        <f t="shared" si="3"/>
        <v>0</v>
      </c>
      <c r="K40" s="12"/>
      <c r="L40" s="10"/>
      <c r="M40" s="10"/>
      <c r="N40" s="10"/>
      <c r="O40" s="10"/>
      <c r="P40" s="10"/>
      <c r="Q40" s="14"/>
      <c r="R40" s="15"/>
      <c r="S40" s="16"/>
      <c r="T40" s="17"/>
      <c r="U40" s="17"/>
    </row>
    <row r="41" spans="1:21" ht="22.5" customHeight="1" x14ac:dyDescent="0.3">
      <c r="A41" s="4">
        <v>14</v>
      </c>
      <c r="B41" s="62"/>
      <c r="C41" s="12"/>
      <c r="D41" s="10"/>
      <c r="E41" s="14"/>
      <c r="F41" s="67" t="e">
        <f t="shared" si="0"/>
        <v>#N/A</v>
      </c>
      <c r="G41" s="65" t="e">
        <f t="shared" si="1"/>
        <v>#N/A</v>
      </c>
      <c r="H41" s="80"/>
      <c r="I41" s="69">
        <f t="shared" si="2"/>
        <v>0</v>
      </c>
      <c r="J41" s="57">
        <f t="shared" si="3"/>
        <v>0</v>
      </c>
      <c r="K41" s="12"/>
      <c r="L41" s="10"/>
      <c r="M41" s="10"/>
      <c r="N41" s="10"/>
      <c r="O41" s="10"/>
      <c r="P41" s="10"/>
      <c r="Q41" s="14"/>
      <c r="R41" s="15"/>
      <c r="S41" s="16"/>
      <c r="T41" s="17"/>
      <c r="U41" s="17"/>
    </row>
    <row r="42" spans="1:21" ht="22.5" customHeight="1" x14ac:dyDescent="0.3">
      <c r="A42" s="4">
        <v>15</v>
      </c>
      <c r="B42" s="62"/>
      <c r="C42" s="12"/>
      <c r="D42" s="10"/>
      <c r="E42" s="14"/>
      <c r="F42" s="67" t="e">
        <f t="shared" si="0"/>
        <v>#N/A</v>
      </c>
      <c r="G42" s="65" t="e">
        <f t="shared" si="1"/>
        <v>#N/A</v>
      </c>
      <c r="H42" s="80"/>
      <c r="I42" s="69">
        <f t="shared" si="2"/>
        <v>0</v>
      </c>
      <c r="J42" s="57">
        <f t="shared" si="3"/>
        <v>0</v>
      </c>
      <c r="K42" s="12"/>
      <c r="L42" s="10"/>
      <c r="M42" s="10"/>
      <c r="N42" s="10"/>
      <c r="O42" s="10"/>
      <c r="P42" s="10"/>
      <c r="Q42" s="14"/>
      <c r="R42" s="15"/>
      <c r="S42" s="16"/>
      <c r="T42" s="17"/>
      <c r="U42" s="17"/>
    </row>
    <row r="43" spans="1:21" ht="22.5" customHeight="1" thickBot="1" x14ac:dyDescent="0.35">
      <c r="A43" s="4">
        <v>16</v>
      </c>
      <c r="B43" s="62"/>
      <c r="C43" s="76"/>
      <c r="D43" s="77"/>
      <c r="E43" s="78"/>
      <c r="F43" s="67" t="e">
        <f t="shared" si="0"/>
        <v>#N/A</v>
      </c>
      <c r="G43" s="65" t="e">
        <f t="shared" si="1"/>
        <v>#N/A</v>
      </c>
      <c r="H43" s="81"/>
      <c r="I43" s="69">
        <f t="shared" si="2"/>
        <v>0</v>
      </c>
      <c r="J43" s="57">
        <f t="shared" si="3"/>
        <v>0</v>
      </c>
      <c r="K43" s="76"/>
      <c r="L43" s="77"/>
      <c r="M43" s="77"/>
      <c r="N43" s="77"/>
      <c r="O43" s="77"/>
      <c r="P43" s="77"/>
      <c r="Q43" s="78"/>
      <c r="R43" s="15"/>
      <c r="S43" s="16"/>
      <c r="T43" s="17"/>
      <c r="U43" s="17"/>
    </row>
    <row r="44" spans="1:21" ht="30.75" customHeight="1" x14ac:dyDescent="0.3">
      <c r="A44" s="84" t="s">
        <v>74</v>
      </c>
      <c r="B44" s="85"/>
      <c r="C44" s="86"/>
      <c r="D44" s="86"/>
      <c r="E44" s="86"/>
      <c r="F44" s="85"/>
      <c r="G44" s="85"/>
      <c r="H44" s="86"/>
      <c r="I44" s="87"/>
      <c r="J44" s="58">
        <f>SUM(J28:J43)</f>
        <v>0</v>
      </c>
      <c r="K44" s="70"/>
      <c r="L44" s="71"/>
      <c r="M44" s="71"/>
      <c r="N44" s="71"/>
      <c r="O44" s="71"/>
      <c r="P44" s="71"/>
      <c r="Q44" s="71"/>
      <c r="R44" s="31"/>
      <c r="S44" s="32"/>
      <c r="T44" s="33"/>
      <c r="U44" s="33"/>
    </row>
    <row r="51" spans="4:13" ht="17.25" x14ac:dyDescent="0.3">
      <c r="D51" s="34"/>
      <c r="E51" s="34"/>
      <c r="F51" s="34"/>
      <c r="G51" s="34"/>
      <c r="H51" s="34"/>
      <c r="I51" s="34"/>
      <c r="J51" s="34"/>
      <c r="K51" s="34"/>
      <c r="L51" s="34"/>
      <c r="M51" s="34"/>
    </row>
    <row r="52" spans="4:13" ht="17.25" x14ac:dyDescent="0.3">
      <c r="D52" s="35"/>
      <c r="E52" s="35"/>
      <c r="F52" s="36"/>
      <c r="G52" s="36"/>
      <c r="H52" s="35"/>
      <c r="I52" s="35"/>
      <c r="J52" s="35"/>
      <c r="K52" s="35"/>
      <c r="L52" s="35"/>
      <c r="M52" s="37"/>
    </row>
  </sheetData>
  <mergeCells count="1">
    <mergeCell ref="A44:I44"/>
  </mergeCells>
  <phoneticPr fontId="2" type="noConversion"/>
  <dataValidations count="2">
    <dataValidation type="list" allowBlank="1" showInputMessage="1" showErrorMessage="1" sqref="N28:N43">
      <formula1>$N$20:$N$21</formula1>
    </dataValidation>
    <dataValidation type="list" allowBlank="1" showInputMessage="1" showErrorMessage="1" sqref="O28:O43">
      <formula1>$O$20:$O$21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G20"/>
  <sheetViews>
    <sheetView workbookViewId="0">
      <selection activeCell="E13" sqref="E13"/>
    </sheetView>
  </sheetViews>
  <sheetFormatPr defaultRowHeight="16.5" x14ac:dyDescent="0.3"/>
  <cols>
    <col min="4" max="4" width="13.125" bestFit="1" customWidth="1"/>
    <col min="5" max="5" width="23.625" bestFit="1" customWidth="1"/>
    <col min="6" max="6" width="9.625" bestFit="1" customWidth="1"/>
  </cols>
  <sheetData>
    <row r="5" spans="4:7" x14ac:dyDescent="0.3">
      <c r="D5" s="88" t="s">
        <v>52</v>
      </c>
      <c r="E5" s="88" t="s">
        <v>53</v>
      </c>
      <c r="F5" s="88" t="s">
        <v>54</v>
      </c>
      <c r="G5" s="88" t="s">
        <v>55</v>
      </c>
    </row>
    <row r="6" spans="4:7" x14ac:dyDescent="0.3">
      <c r="D6" s="89" t="s">
        <v>56</v>
      </c>
      <c r="E6" s="90" t="s">
        <v>57</v>
      </c>
      <c r="F6" s="92">
        <v>499000</v>
      </c>
      <c r="G6" s="91">
        <v>0.28999999999999998</v>
      </c>
    </row>
    <row r="7" spans="4:7" x14ac:dyDescent="0.3">
      <c r="D7" s="89"/>
      <c r="E7" s="90" t="s">
        <v>58</v>
      </c>
      <c r="F7" s="92">
        <v>459000</v>
      </c>
      <c r="G7" s="91">
        <v>0.08</v>
      </c>
    </row>
    <row r="8" spans="4:7" x14ac:dyDescent="0.3">
      <c r="D8" s="89"/>
      <c r="E8" s="90" t="s">
        <v>59</v>
      </c>
      <c r="F8" s="92">
        <v>399000</v>
      </c>
      <c r="G8" s="91">
        <v>0.2</v>
      </c>
    </row>
    <row r="9" spans="4:7" x14ac:dyDescent="0.3">
      <c r="D9" s="89"/>
      <c r="E9" s="90" t="s">
        <v>60</v>
      </c>
      <c r="F9" s="92">
        <v>399000</v>
      </c>
      <c r="G9" s="91">
        <v>0.13</v>
      </c>
    </row>
    <row r="10" spans="4:7" x14ac:dyDescent="0.3">
      <c r="D10" s="89"/>
      <c r="E10" s="90" t="s">
        <v>61</v>
      </c>
      <c r="F10" s="92">
        <v>279000</v>
      </c>
      <c r="G10" s="91">
        <v>0.13</v>
      </c>
    </row>
    <row r="11" spans="4:7" x14ac:dyDescent="0.3">
      <c r="D11" s="90" t="s">
        <v>62</v>
      </c>
      <c r="E11" s="90" t="s">
        <v>63</v>
      </c>
      <c r="F11" s="92">
        <v>419000</v>
      </c>
      <c r="G11" s="91">
        <v>0.3</v>
      </c>
    </row>
    <row r="12" spans="4:7" x14ac:dyDescent="0.3">
      <c r="D12" s="89" t="s">
        <v>64</v>
      </c>
      <c r="E12" s="90" t="s">
        <v>65</v>
      </c>
      <c r="F12" s="92">
        <v>109000</v>
      </c>
      <c r="G12" s="91">
        <v>0.45</v>
      </c>
    </row>
    <row r="13" spans="4:7" x14ac:dyDescent="0.3">
      <c r="D13" s="89"/>
      <c r="E13" s="90" t="s">
        <v>66</v>
      </c>
      <c r="F13" s="92">
        <v>109000</v>
      </c>
      <c r="G13" s="91">
        <v>0.31</v>
      </c>
    </row>
    <row r="14" spans="4:7" x14ac:dyDescent="0.3">
      <c r="D14" s="89"/>
      <c r="E14" s="90" t="s">
        <v>67</v>
      </c>
      <c r="F14" s="92">
        <v>77000</v>
      </c>
      <c r="G14" s="91">
        <v>0.35</v>
      </c>
    </row>
    <row r="15" spans="4:7" x14ac:dyDescent="0.3">
      <c r="D15" s="90" t="s">
        <v>68</v>
      </c>
      <c r="E15" s="90" t="s">
        <v>69</v>
      </c>
      <c r="F15" s="92">
        <v>69000</v>
      </c>
      <c r="G15" s="91">
        <v>0.22</v>
      </c>
    </row>
    <row r="16" spans="4:7" x14ac:dyDescent="0.3">
      <c r="D16" s="90" t="s">
        <v>70</v>
      </c>
      <c r="E16" s="90" t="s">
        <v>71</v>
      </c>
      <c r="F16" s="92">
        <v>49000</v>
      </c>
      <c r="G16" s="91">
        <v>0.45</v>
      </c>
    </row>
    <row r="17" spans="4:7" x14ac:dyDescent="0.3">
      <c r="D17" s="90" t="s">
        <v>72</v>
      </c>
      <c r="E17" s="90" t="s">
        <v>73</v>
      </c>
      <c r="F17" s="92">
        <v>89000</v>
      </c>
      <c r="G17" s="91">
        <v>0.31</v>
      </c>
    </row>
    <row r="18" spans="4:7" x14ac:dyDescent="0.3">
      <c r="F18" s="93"/>
    </row>
    <row r="19" spans="4:7" x14ac:dyDescent="0.3">
      <c r="F19" s="93"/>
    </row>
    <row r="20" spans="4:7" x14ac:dyDescent="0.3">
      <c r="F20" s="93"/>
    </row>
  </sheetData>
  <mergeCells count="2">
    <mergeCell ref="D6:D10"/>
    <mergeCell ref="D12:D1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2023-02-10T06:28:07Z</dcterms:created>
  <dcterms:modified xsi:type="dcterms:W3CDTF">2024-08-26T07:22:03Z</dcterms:modified>
</cp:coreProperties>
</file>